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D8DD7FD-A42A-4C56-960F-99AF6456FC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LS įplaukos" sheetId="1" r:id="rId1"/>
  </sheets>
  <definedNames>
    <definedName name="_xlnm._FilterDatabase" localSheetId="0" hidden="1">'TILS įplaukos'!$B$4:$C$36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2" i="1"/>
  <c r="D2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C38" i="1" l="1"/>
  <c r="C20" i="1"/>
  <c r="C37" i="1" l="1"/>
</calcChain>
</file>

<file path=xl/sharedStrings.xml><?xml version="1.0" encoding="utf-8"?>
<sst xmlns="http://schemas.openxmlformats.org/spreadsheetml/2006/main" count="37" uniqueCount="37">
  <si>
    <t xml:space="preserve">TILS skirtas gyventojų pajamų mokestis </t>
  </si>
  <si>
    <t>Įplaukos, EUR</t>
  </si>
  <si>
    <t>Procentinė dalis</t>
  </si>
  <si>
    <t>Viso gauta lėšų:</t>
  </si>
  <si>
    <t>PROJEKTINĖS LĖŠOS</t>
  </si>
  <si>
    <t>NEPROJEKTINĖS LĖŠOS</t>
  </si>
  <si>
    <t xml:space="preserve">Viso projektinių lėšų: </t>
  </si>
  <si>
    <t>Viso neprojektinių lėšų:</t>
  </si>
  <si>
    <t>Aukos</t>
  </si>
  <si>
    <t>Švedijos institutas</t>
  </si>
  <si>
    <t>Pagalbos onkologiniams ligoniams asociacija</t>
  </si>
  <si>
    <t>„Transparency International“ Sekretoriatas / Europos Komisija</t>
  </si>
  <si>
    <t>VšĮ „Rytų Europos studijų centras“</t>
  </si>
  <si>
    <t>TILS 2020 M. SAUSIO 1 D. - 2020 M. GRUODŽIO 31 D. GAUTOS LĖŠOS</t>
  </si>
  <si>
    <t>„Transparency International“ Sekretoriatas / Hewlett Foundation</t>
  </si>
  <si>
    <t>„Transparency International“ Sekretoriatas / JAV Valstybės departamento Demokratijos, žmogaus teisių ir darbo biuras</t>
  </si>
  <si>
    <t>„Transparency International“ Sekretoriatas</t>
  </si>
  <si>
    <t>Kazickų šeimos fondas</t>
  </si>
  <si>
    <t>VšĮ „Geros valios projektai“</t>
  </si>
  <si>
    <t>Vokietijos Federacinės Respublikos ambasada</t>
  </si>
  <si>
    <t xml:space="preserve">Jungtinių Amerikos Valstijų Vokietijos Maršalo fondas </t>
  </si>
  <si>
    <t>Taivano demokratijos stiprinimui skirtas fondas</t>
  </si>
  <si>
    <t xml:space="preserve">EEE ir Norvegijos FM Aktyvių piliečių fondas </t>
  </si>
  <si>
    <t>Šiaurės ministrų tarybos biuras Lietuvoje</t>
  </si>
  <si>
    <t>Jaunųjų gydytojų asociacija / EEE ir Norvegijos FM Aktyvių piliečių fondas</t>
  </si>
  <si>
    <t>Prancūzijos Respublikos ambasada</t>
  </si>
  <si>
    <t>„Open Contracting Partnership“</t>
  </si>
  <si>
    <t>Asociacija „Nacionalinė nevyriausybinių vystomojo bendradarbiavimo organizacijų platforma“</t>
  </si>
  <si>
    <t>Tarptautinė verslo asociacija „Verslo saitas“</t>
  </si>
  <si>
    <t>„Transparency International“ Latvijos skyrius</t>
  </si>
  <si>
    <t>MB „Mokymų klubo projektai“</t>
  </si>
  <si>
    <t>UAB „Sanofi-Aventis Lietuva“</t>
  </si>
  <si>
    <t>VšĮ „Europos humanitarinis universitetas“</t>
  </si>
  <si>
    <t>„Transparency International“ Estijos skyrius</t>
  </si>
  <si>
    <t>VšĮ „Socialinių mokslų kolegija“</t>
  </si>
  <si>
    <t>„Transparency International“ Sekretoriatas / Foundation to Promote Open Society (FPOS)</t>
  </si>
  <si>
    <t>„Transparency International“ Tarptautinės skaidrumo mokyklos 2020 dalyvių mokesčiai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</si>
</sst>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theme="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b/>
      <sz val="11"/>
      <color theme="1" tint="0.34998626667073579"/>
      <name val="Garamond"/>
      <family val="1"/>
      <charset val="186"/>
    </font>
    <font>
      <sz val="10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  <xf numFmtId="165" fontId="28" fillId="0" borderId="0" applyFill="0" applyBorder="0" applyAlignment="0" applyProtection="0"/>
  </cellStyleXfs>
  <cellXfs count="32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2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21" fillId="0" borderId="12" xfId="0" applyFont="1" applyBorder="1" applyAlignment="1">
      <alignment vertical="center" textRotation="255"/>
    </xf>
    <xf numFmtId="0" fontId="21" fillId="0" borderId="0" xfId="0" applyFont="1" applyBorder="1" applyAlignment="1">
      <alignment vertical="center" textRotation="255"/>
    </xf>
    <xf numFmtId="0" fontId="24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165" fontId="24" fillId="0" borderId="1" xfId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22" fillId="0" borderId="0" xfId="0" applyFont="1" applyFill="1"/>
    <xf numFmtId="0" fontId="22" fillId="0" borderId="0" xfId="0" applyFont="1" applyFill="1" applyBorder="1"/>
    <xf numFmtId="0" fontId="21" fillId="0" borderId="13" xfId="0" applyFont="1" applyFill="1" applyBorder="1" applyAlignment="1">
      <alignment horizontal="center" vertical="top" wrapText="1"/>
    </xf>
    <xf numFmtId="0" fontId="26" fillId="0" borderId="0" xfId="42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1" xfId="45" applyNumberFormat="1" applyFont="1" applyBorder="1" applyAlignment="1">
      <alignment horizontal="center" vertical="top"/>
    </xf>
    <xf numFmtId="165" fontId="25" fillId="0" borderId="1" xfId="0" applyNumberFormat="1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165" fontId="21" fillId="0" borderId="1" xfId="1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right" vertical="top" wrapText="1"/>
    </xf>
    <xf numFmtId="10" fontId="25" fillId="0" borderId="1" xfId="45" applyNumberFormat="1" applyFont="1" applyBorder="1" applyAlignment="1">
      <alignment horizontal="center" vertical="top"/>
    </xf>
    <xf numFmtId="164" fontId="23" fillId="0" borderId="0" xfId="0" applyNumberFormat="1" applyFont="1"/>
    <xf numFmtId="164" fontId="22" fillId="0" borderId="0" xfId="0" applyNumberFormat="1" applyFont="1"/>
    <xf numFmtId="10" fontId="25" fillId="0" borderId="1" xfId="45" applyNumberFormat="1" applyFont="1" applyFill="1" applyBorder="1" applyAlignment="1">
      <alignment horizontal="center" vertical="top"/>
    </xf>
    <xf numFmtId="0" fontId="27" fillId="0" borderId="11" xfId="0" applyFont="1" applyBorder="1" applyAlignment="1">
      <alignment horizontal="right" vertical="top" wrapText="1"/>
    </xf>
    <xf numFmtId="0" fontId="21" fillId="33" borderId="1" xfId="0" applyFont="1" applyFill="1" applyBorder="1" applyAlignment="1">
      <alignment horizontal="left" vertical="top" wrapText="1"/>
    </xf>
    <xf numFmtId="0" fontId="26" fillId="0" borderId="0" xfId="42" applyFont="1" applyFill="1" applyBorder="1" applyAlignment="1">
      <alignment horizontal="left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7" xr:uid="{011F99EF-0A4A-4E0C-BA5C-8A705092B6A7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1F000000}"/>
    <cellStyle name="Normal 3" xfId="42" xr:uid="{00000000-0005-0000-0000-000020000000}"/>
    <cellStyle name="Normal 3 2" xfId="46" xr:uid="{00000000-0005-0000-0000-000021000000}"/>
    <cellStyle name="Note 2" xfId="43" xr:uid="{00000000-0005-0000-0000-000022000000}"/>
    <cellStyle name="Output" xfId="11" builtinId="21" customBuiltin="1"/>
    <cellStyle name="Percent" xfId="45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fogram.com/tils-iplaukos-1h7v4pwwr9pe86k?liv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664028</xdr:colOff>
      <xdr:row>0</xdr:row>
      <xdr:rowOff>181086</xdr:rowOff>
    </xdr:from>
    <xdr:to>
      <xdr:col>12</xdr:col>
      <xdr:colOff>479841</xdr:colOff>
      <xdr:row>35</xdr:row>
      <xdr:rowOff>112828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134C5C-440B-4899-819D-4909D663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123714" y="181086"/>
          <a:ext cx="4975641" cy="6942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0"/>
  <sheetViews>
    <sheetView tabSelected="1" zoomScale="70" zoomScaleNormal="70" zoomScalePageLayoutView="85" workbookViewId="0">
      <selection activeCell="R9" sqref="R9"/>
    </sheetView>
  </sheetViews>
  <sheetFormatPr defaultRowHeight="14.4" customHeight="1" x14ac:dyDescent="0.3"/>
  <cols>
    <col min="1" max="1" width="9.77734375" style="1" customWidth="1"/>
    <col min="2" max="2" width="90.33203125" style="2" customWidth="1"/>
    <col min="3" max="4" width="18.88671875" style="18" customWidth="1"/>
    <col min="5" max="5" width="9.77734375" style="1" customWidth="1"/>
    <col min="6" max="6" width="12.109375" style="1" bestFit="1" customWidth="1"/>
    <col min="7" max="16384" width="8.88671875" style="1"/>
  </cols>
  <sheetData>
    <row r="2" spans="1:6" s="13" customFormat="1" ht="14.4" customHeight="1" x14ac:dyDescent="0.3">
      <c r="A2" s="16"/>
      <c r="B2" s="31" t="s">
        <v>13</v>
      </c>
      <c r="C2" s="31"/>
      <c r="D2" s="31"/>
    </row>
    <row r="3" spans="1:6" s="13" customFormat="1" ht="14.4" customHeight="1" x14ac:dyDescent="0.3">
      <c r="A3" s="14"/>
      <c r="B3" s="5"/>
      <c r="C3" s="19"/>
      <c r="D3" s="19"/>
    </row>
    <row r="4" spans="1:6" s="13" customFormat="1" ht="14.4" customHeight="1" x14ac:dyDescent="0.3">
      <c r="B4" s="15"/>
      <c r="C4" s="12" t="s">
        <v>1</v>
      </c>
      <c r="D4" s="10" t="s">
        <v>2</v>
      </c>
    </row>
    <row r="5" spans="1:6" s="13" customFormat="1" ht="28.8" customHeight="1" x14ac:dyDescent="0.3">
      <c r="B5" s="30" t="s">
        <v>4</v>
      </c>
      <c r="C5" s="30"/>
      <c r="D5" s="30"/>
    </row>
    <row r="6" spans="1:6" ht="14.4" customHeight="1" x14ac:dyDescent="0.3">
      <c r="B6" s="9" t="s">
        <v>11</v>
      </c>
      <c r="C6" s="11">
        <v>69994.3</v>
      </c>
      <c r="D6" s="20">
        <f>C6/278372.95</f>
        <v>0.25144073804584821</v>
      </c>
      <c r="F6" s="27"/>
    </row>
    <row r="7" spans="1:6" ht="14.4" customHeight="1" x14ac:dyDescent="0.3">
      <c r="B7" s="9" t="s">
        <v>22</v>
      </c>
      <c r="C7" s="11">
        <v>49905</v>
      </c>
      <c r="D7" s="20">
        <f t="shared" ref="D7:D19" si="0">C7/278372.95</f>
        <v>0.17927388419025628</v>
      </c>
      <c r="F7" s="27"/>
    </row>
    <row r="8" spans="1:6" ht="14.4" customHeight="1" x14ac:dyDescent="0.3">
      <c r="B8" s="9" t="s">
        <v>19</v>
      </c>
      <c r="C8" s="11">
        <v>30500</v>
      </c>
      <c r="D8" s="20">
        <f t="shared" si="0"/>
        <v>0.10956524331836121</v>
      </c>
      <c r="F8" s="27"/>
    </row>
    <row r="9" spans="1:6" ht="32.4" customHeight="1" x14ac:dyDescent="0.3">
      <c r="B9" s="9" t="s">
        <v>15</v>
      </c>
      <c r="C9" s="11">
        <v>20000</v>
      </c>
      <c r="D9" s="20">
        <f t="shared" si="0"/>
        <v>7.1846061192367999E-2</v>
      </c>
      <c r="F9" s="27"/>
    </row>
    <row r="10" spans="1:6" ht="14.4" customHeight="1" x14ac:dyDescent="0.3">
      <c r="B10" s="9" t="s">
        <v>20</v>
      </c>
      <c r="C10" s="11">
        <v>11833.72</v>
      </c>
      <c r="D10" s="20">
        <f t="shared" si="0"/>
        <v>4.2510308562667451E-2</v>
      </c>
      <c r="F10" s="27"/>
    </row>
    <row r="11" spans="1:6" ht="14.4" customHeight="1" x14ac:dyDescent="0.3">
      <c r="B11" s="9" t="s">
        <v>23</v>
      </c>
      <c r="C11" s="11">
        <v>10625</v>
      </c>
      <c r="D11" s="20">
        <f t="shared" si="0"/>
        <v>3.8168220008445504E-2</v>
      </c>
      <c r="F11" s="27"/>
    </row>
    <row r="12" spans="1:6" ht="14.4" customHeight="1" x14ac:dyDescent="0.3">
      <c r="B12" s="9" t="s">
        <v>14</v>
      </c>
      <c r="C12" s="11">
        <v>9600</v>
      </c>
      <c r="D12" s="20">
        <f t="shared" si="0"/>
        <v>3.4486109372336642E-2</v>
      </c>
      <c r="F12" s="27"/>
    </row>
    <row r="13" spans="1:6" ht="14.4" customHeight="1" x14ac:dyDescent="0.3">
      <c r="B13" s="9" t="s">
        <v>24</v>
      </c>
      <c r="C13" s="11">
        <v>7676</v>
      </c>
      <c r="D13" s="20">
        <f t="shared" si="0"/>
        <v>2.7574518285630841E-2</v>
      </c>
      <c r="F13" s="27"/>
    </row>
    <row r="14" spans="1:6" ht="14.4" customHeight="1" x14ac:dyDescent="0.3">
      <c r="B14" s="9" t="s">
        <v>35</v>
      </c>
      <c r="C14" s="11">
        <v>5180</v>
      </c>
      <c r="D14" s="20">
        <f t="shared" si="0"/>
        <v>1.8608129848823315E-2</v>
      </c>
      <c r="F14" s="27"/>
    </row>
    <row r="15" spans="1:6" ht="14.4" customHeight="1" x14ac:dyDescent="0.3">
      <c r="B15" s="9" t="s">
        <v>21</v>
      </c>
      <c r="C15" s="11">
        <v>2559.5100000000002</v>
      </c>
      <c r="D15" s="20">
        <f t="shared" si="0"/>
        <v>9.1945356041238917E-3</v>
      </c>
      <c r="F15" s="27"/>
    </row>
    <row r="16" spans="1:6" ht="14.4" customHeight="1" x14ac:dyDescent="0.3">
      <c r="B16" s="9" t="s">
        <v>25</v>
      </c>
      <c r="C16" s="11">
        <v>1500</v>
      </c>
      <c r="D16" s="20">
        <f t="shared" si="0"/>
        <v>5.3884545894276005E-3</v>
      </c>
    </row>
    <row r="17" spans="1:6" s="3" customFormat="1" ht="14.4" customHeight="1" x14ac:dyDescent="0.3">
      <c r="A17" s="8"/>
      <c r="B17" s="9" t="s">
        <v>16</v>
      </c>
      <c r="C17" s="11">
        <v>1000</v>
      </c>
      <c r="D17" s="20">
        <f t="shared" si="0"/>
        <v>3.5923030596184003E-3</v>
      </c>
    </row>
    <row r="18" spans="1:6" ht="14.4" customHeight="1" x14ac:dyDescent="0.3">
      <c r="B18" s="9" t="s">
        <v>17</v>
      </c>
      <c r="C18" s="11">
        <v>899.69</v>
      </c>
      <c r="D18" s="20">
        <f t="shared" si="0"/>
        <v>3.2319591397080788E-3</v>
      </c>
    </row>
    <row r="19" spans="1:6" s="4" customFormat="1" ht="14.4" customHeight="1" x14ac:dyDescent="0.3">
      <c r="B19" s="9" t="s">
        <v>18</v>
      </c>
      <c r="C19" s="11">
        <v>359.76</v>
      </c>
      <c r="D19" s="20">
        <f t="shared" si="0"/>
        <v>1.2923669487283156E-3</v>
      </c>
    </row>
    <row r="20" spans="1:6" s="4" customFormat="1" ht="14.4" customHeight="1" x14ac:dyDescent="0.3">
      <c r="B20" s="29" t="s">
        <v>6</v>
      </c>
      <c r="C20" s="23">
        <f>SUM(C6:C19)</f>
        <v>221632.98</v>
      </c>
      <c r="D20" s="25">
        <f>C20/C38</f>
        <v>0.79617283216634371</v>
      </c>
    </row>
    <row r="21" spans="1:6" s="4" customFormat="1" ht="24" customHeight="1" x14ac:dyDescent="0.3">
      <c r="B21" s="30" t="s">
        <v>5</v>
      </c>
      <c r="C21" s="30"/>
      <c r="D21" s="30"/>
    </row>
    <row r="22" spans="1:6" s="3" customFormat="1" ht="14.4" customHeight="1" x14ac:dyDescent="0.3">
      <c r="A22" s="7"/>
      <c r="B22" s="6" t="s">
        <v>36</v>
      </c>
      <c r="C22" s="11">
        <v>40964.67</v>
      </c>
      <c r="D22" s="20">
        <f t="shared" ref="D22:D36" si="1">C22/278372.95</f>
        <v>0.14715750937725808</v>
      </c>
      <c r="F22" s="26"/>
    </row>
    <row r="23" spans="1:6" x14ac:dyDescent="0.3">
      <c r="B23" s="9" t="s">
        <v>0</v>
      </c>
      <c r="C23" s="11">
        <v>5263.76</v>
      </c>
      <c r="D23" s="20">
        <f t="shared" si="1"/>
        <v>1.890902115309695E-2</v>
      </c>
    </row>
    <row r="24" spans="1:6" s="4" customFormat="1" ht="14.4" customHeight="1" x14ac:dyDescent="0.3">
      <c r="B24" s="6" t="s">
        <v>26</v>
      </c>
      <c r="C24" s="11">
        <v>2557.54</v>
      </c>
      <c r="D24" s="20">
        <f t="shared" si="1"/>
        <v>9.1874587670964427E-3</v>
      </c>
    </row>
    <row r="25" spans="1:6" x14ac:dyDescent="0.3">
      <c r="B25" s="6" t="s">
        <v>10</v>
      </c>
      <c r="C25" s="11">
        <v>2160</v>
      </c>
      <c r="D25" s="20">
        <f t="shared" si="1"/>
        <v>7.7593746087757445E-3</v>
      </c>
    </row>
    <row r="26" spans="1:6" s="4" customFormat="1" ht="14.4" customHeight="1" x14ac:dyDescent="0.3">
      <c r="B26" s="9" t="s">
        <v>27</v>
      </c>
      <c r="C26" s="11">
        <v>1200</v>
      </c>
      <c r="D26" s="20">
        <f t="shared" si="1"/>
        <v>4.3107636715420802E-3</v>
      </c>
    </row>
    <row r="27" spans="1:6" s="4" customFormat="1" ht="14.4" customHeight="1" x14ac:dyDescent="0.3">
      <c r="B27" s="6" t="s">
        <v>9</v>
      </c>
      <c r="C27" s="11">
        <v>1000</v>
      </c>
      <c r="D27" s="20">
        <f t="shared" si="1"/>
        <v>3.5923030596184003E-3</v>
      </c>
    </row>
    <row r="28" spans="1:6" ht="14.4" customHeight="1" x14ac:dyDescent="0.3">
      <c r="B28" s="6" t="s">
        <v>34</v>
      </c>
      <c r="C28" s="11">
        <v>890</v>
      </c>
      <c r="D28" s="20">
        <f t="shared" si="1"/>
        <v>3.1971497230603762E-3</v>
      </c>
    </row>
    <row r="29" spans="1:6" s="4" customFormat="1" ht="14.4" customHeight="1" x14ac:dyDescent="0.3">
      <c r="B29" s="9" t="s">
        <v>28</v>
      </c>
      <c r="C29" s="11">
        <v>600</v>
      </c>
      <c r="D29" s="20">
        <f t="shared" si="1"/>
        <v>2.1553818357710401E-3</v>
      </c>
    </row>
    <row r="30" spans="1:6" s="4" customFormat="1" x14ac:dyDescent="0.3">
      <c r="B30" s="6" t="s">
        <v>29</v>
      </c>
      <c r="C30" s="11">
        <v>600</v>
      </c>
      <c r="D30" s="20">
        <f t="shared" si="1"/>
        <v>2.1553818357710401E-3</v>
      </c>
    </row>
    <row r="31" spans="1:6" s="4" customFormat="1" ht="14.4" customHeight="1" x14ac:dyDescent="0.3">
      <c r="B31" s="6" t="s">
        <v>30</v>
      </c>
      <c r="C31" s="11">
        <v>500</v>
      </c>
      <c r="D31" s="20">
        <f t="shared" si="1"/>
        <v>1.7961515298092002E-3</v>
      </c>
    </row>
    <row r="32" spans="1:6" s="4" customFormat="1" ht="14.4" customHeight="1" x14ac:dyDescent="0.3">
      <c r="B32" s="6" t="s">
        <v>12</v>
      </c>
      <c r="C32" s="11">
        <v>300</v>
      </c>
      <c r="D32" s="20">
        <f t="shared" si="1"/>
        <v>1.07769091788552E-3</v>
      </c>
    </row>
    <row r="33" spans="2:4" s="4" customFormat="1" ht="14.4" customHeight="1" x14ac:dyDescent="0.3">
      <c r="B33" s="6" t="s">
        <v>8</v>
      </c>
      <c r="C33" s="11">
        <v>274</v>
      </c>
      <c r="D33" s="20">
        <f t="shared" si="1"/>
        <v>9.8429103833544158E-4</v>
      </c>
    </row>
    <row r="34" spans="2:4" s="4" customFormat="1" ht="14.4" customHeight="1" x14ac:dyDescent="0.3">
      <c r="B34" s="6" t="s">
        <v>31</v>
      </c>
      <c r="C34" s="11">
        <v>200</v>
      </c>
      <c r="D34" s="20">
        <f t="shared" si="1"/>
        <v>7.1846061192368011E-4</v>
      </c>
    </row>
    <row r="35" spans="2:4" s="4" customFormat="1" ht="14.4" customHeight="1" x14ac:dyDescent="0.3">
      <c r="B35" s="6" t="s">
        <v>32</v>
      </c>
      <c r="C35" s="11">
        <v>130</v>
      </c>
      <c r="D35" s="20">
        <f t="shared" si="1"/>
        <v>4.6699939775039204E-4</v>
      </c>
    </row>
    <row r="36" spans="2:4" s="4" customFormat="1" ht="14.4" customHeight="1" x14ac:dyDescent="0.3">
      <c r="B36" s="6" t="s">
        <v>33</v>
      </c>
      <c r="C36" s="11">
        <v>100</v>
      </c>
      <c r="D36" s="20">
        <f t="shared" si="1"/>
        <v>3.5923030596184005E-4</v>
      </c>
    </row>
    <row r="37" spans="2:4" ht="14.4" customHeight="1" x14ac:dyDescent="0.3">
      <c r="B37" s="24" t="s">
        <v>7</v>
      </c>
      <c r="C37" s="23">
        <f>SUM(C22:C36)</f>
        <v>56739.97</v>
      </c>
      <c r="D37" s="28">
        <f>C37/C38</f>
        <v>0.20382716783365626</v>
      </c>
    </row>
    <row r="38" spans="2:4" ht="14.4" customHeight="1" x14ac:dyDescent="0.3">
      <c r="B38" s="17" t="s">
        <v>3</v>
      </c>
      <c r="C38" s="21">
        <f>C20+C37</f>
        <v>278372.95</v>
      </c>
    </row>
    <row r="39" spans="2:4" ht="14.4" customHeight="1" x14ac:dyDescent="0.3">
      <c r="B39" s="5"/>
    </row>
    <row r="40" spans="2:4" ht="14.4" customHeight="1" x14ac:dyDescent="0.3">
      <c r="C40" s="22"/>
    </row>
  </sheetData>
  <autoFilter ref="B4:C36" xr:uid="{00000000-0009-0000-0000-000000000000}">
    <sortState xmlns:xlrd2="http://schemas.microsoft.com/office/spreadsheetml/2017/richdata2" ref="B3:C30">
      <sortCondition descending="1" ref="C28:C51"/>
    </sortState>
  </autoFilter>
  <mergeCells count="3">
    <mergeCell ref="B21:D21"/>
    <mergeCell ref="B2:D2"/>
    <mergeCell ref="B5:D5"/>
  </mergeCells>
  <pageMargins left="0.25" right="0.25" top="0.75" bottom="0.75" header="0.3" footer="0.3"/>
  <pageSetup paperSize="9" scale="7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TILS įplaukos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2021-01-04T15:02:25Z</dcterms:modified>
</cp:coreProperties>
</file>